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zml-sfco\IMPLAN\Milagros\06-CUENTA PUBLUCA 2022\01- PRIMER TRIMESTRE\"/>
    </mc:Choice>
  </mc:AlternateContent>
  <xr:revisionPtr revIDLastSave="0" documentId="8_{16F09BE3-EC58-4D61-A59F-4A354CD0054B}" xr6:coauthVersionLast="47" xr6:coauthVersionMax="47" xr10:uidLastSave="{00000000-0000-0000-0000-000000000000}"/>
  <bookViews>
    <workbookView xWindow="-120" yWindow="-120" windowWidth="24240" windowHeight="1314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H11" i="6" s="1"/>
  <c r="E12" i="6"/>
  <c r="H75" i="6"/>
  <c r="H71" i="6"/>
  <c r="H67" i="6"/>
  <c r="H63" i="6"/>
  <c r="H59" i="6"/>
  <c r="H55" i="6"/>
  <c r="H51" i="6"/>
  <c r="H47" i="6"/>
  <c r="H39" i="6"/>
  <c r="H35" i="6"/>
  <c r="H12" i="6"/>
  <c r="H9" i="6"/>
  <c r="E76" i="6"/>
  <c r="H76" i="6" s="1"/>
  <c r="E75" i="6"/>
  <c r="E74" i="6"/>
  <c r="H74" i="6" s="1"/>
  <c r="E73" i="6"/>
  <c r="H73" i="6" s="1"/>
  <c r="E72" i="6"/>
  <c r="H72" i="6" s="1"/>
  <c r="E71" i="6"/>
  <c r="E70" i="6"/>
  <c r="H70" i="6" s="1"/>
  <c r="E69" i="6"/>
  <c r="H69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E43" i="6" s="1"/>
  <c r="C33" i="6"/>
  <c r="E33" i="6" s="1"/>
  <c r="H33" i="6" s="1"/>
  <c r="C23" i="6"/>
  <c r="C13" i="6"/>
  <c r="C5" i="6"/>
  <c r="E53" i="6" l="1"/>
  <c r="H53" i="6" s="1"/>
  <c r="H43" i="6"/>
  <c r="E23" i="6"/>
  <c r="H23" i="6" s="1"/>
  <c r="G77" i="6"/>
  <c r="E13" i="6"/>
  <c r="H13" i="6" s="1"/>
  <c r="E5" i="6"/>
  <c r="D77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<sst xmlns="http://schemas.openxmlformats.org/spreadsheetml/2006/main" count="203" uniqueCount="142">
  <si>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</si>
  <si>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</si>
  <si>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</si>
  <si>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</si>
  <si>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</si>
  <si>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</si>
  <si>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</si>
  <si>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</si>
  <si>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</si>
  <si>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</si>
  <si>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</si>
  <si>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</si>
  <si>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</si>
  <si>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</si>
  <si>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</si>
  <si>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</si>
  <si>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</si>
  <si>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</si>
  <si>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</si>
  <si>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</si>
  <si>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</si>
  <si>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</si>
  <si>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</si>
  <si>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</si>
  <si>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</si>
  <si>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</si>
  <si>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</si>
  <si>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</si>
  <si>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</si>
  <si>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</si>
  <si>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</si>
  <si>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</si>
  <si>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</si>
  <si>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</si>
  <si>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</si>
  <si>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</si>
  <si>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</si>
  <si>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</si>
  <si>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</si>
  <si>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</si>
  <si>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</si>
  <si>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</si>
  <si>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</si>
  <si>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</si>
  <si>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</si>
  <si>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</si>
  <si>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</si>
  <si>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</si>
  <si>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</si>
  <si>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</si>
  <si>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</si>
  <si>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</si>
  <si>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</si>
  <si>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</si>
  <si>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</si>
  <si>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</si>
  <si>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</si>
  <si>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</si>
  <si>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</si>
  <si>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</si>
  <si>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</si>
  <si>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</si>
  <si>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</si>
  <si>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</si>
  <si>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</si>
  <si>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</si>
  <si>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</si>
  <si>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</si>
  <si>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</si>
  <si>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</si>
  <si>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</si>
  <si>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</si>
  <si>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</si>
  <si>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</si>
  <si>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</si>
  <si>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</si>
  <si>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</si>
  <si>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</si>
  <si>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</si>
  <si>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</si>
  <si>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</si>
  <si>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</si>
  <si>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</si>
  <si>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</si>
  <si>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</si>
  <si>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</si>
  <si>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</si>
  <si>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</si>
  <si>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</si>
  <si>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</si>
  <si>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</si>
  <si>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</si>
  <si>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</si>
  <si>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</si>
  <si>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</si>
  <si>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</si>
  <si>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</si>
  <si>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</si>
  <si>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</si>
  <si>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</si>
  <si>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</si>
  <si>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</si>
  <si>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</si>
  <si>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</si>
  <si>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</si>
  <si>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</si>
  <si>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</si>
  <si>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</si>
  <si>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</si>
  <si>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</si>
  <si>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</si>
  <si>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</si>
  <si>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</si>
  <si>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</si>
  <si>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</si>
  <si>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</si>
  <si>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</si>
  <si>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</si>
  <si>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</si>
  <si>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</si>
  <si>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</si>
  <si>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</si>
  <si>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</si>
  <si>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</si>
  <si>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</si>
  <si>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</si>
  <si>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</si>
  <si>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</si>
  <si>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</si>
  <si>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</si>
  <si>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</si>
  <si>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</si>
  <si>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</si>
  <si>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</si>
  <si>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</si>
  <si>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</si>
  <si>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Instituto Municipal de Planeación de San Francisco del Rincón, Guanajuato
Estado Analítico del Ejercicio del Presupuesto de Egresos
Clasificación por Objeto del Gasto (Capítulo y Concepto)
Del 1 de Enero al 31 de Marzo de 2022</t>
  </si>
  <si>
    <t>Instituto Municipal de Planeación de San Francisco del Rincón, Guanajuato
Estado Analítico del Ejercicio del Presupuesto de Egresos
Clasificación Económica (por Tipo de Gasto)
Del 1 de Enero al 31 de Marzo de 2022</t>
  </si>
  <si>
    <t>31120-4201 INSTITUTO MUNICIPAL DE PLANEA</t>
  </si>
  <si>
    <t>Instituto Municipal de Planeación de San Francisco del Rincón, Guanajuato
Estado Analítico del Ejercicio del Presupuesto de Egresos
Clasificación Administrativa
Del 1 de Enero al 31 de Marzo de 2022</t>
  </si>
  <si>
    <t>Instituto Municipal de Planeación de San Francisco del Rincón, Guanajuato
Estado Analítico del Ejercicio del Presupuesto de Egresos
Clasificación Administrativa (Sector Paraestatal)
Del 1 de Enero al 31 de Marzo de 2022</t>
  </si>
  <si>
    <t>Instituto Municipal de Planeación de San Francisco del Rincón, Guanajuato
Estado Analítico del Ejercicio del Presupuesto de Egresos
Clasificación Funcional (Finalidad y Función)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</si>
</sst>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81</xdr:row>
      <xdr:rowOff>95250</xdr:rowOff>
    </xdr:from>
    <xdr:to>
      <xdr:col>6</xdr:col>
      <xdr:colOff>990600</xdr:colOff>
      <xdr:row>84</xdr:row>
      <xdr:rowOff>82463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AFCDD8-445F-48E2-92B9-F79B2D6F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2325350"/>
          <a:ext cx="7772400" cy="415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14</xdr:row>
      <xdr:rowOff>28575</xdr:rowOff>
    </xdr:from>
    <xdr:to>
      <xdr:col>7</xdr:col>
      <xdr:colOff>447675</xdr:colOff>
      <xdr:row>17</xdr:row>
      <xdr:rowOff>15788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45307-FB60-4712-B7D3-3405863E5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686050"/>
          <a:ext cx="7772400" cy="415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43</xdr:row>
      <xdr:rowOff>47625</xdr:rowOff>
    </xdr:from>
    <xdr:to>
      <xdr:col>6</xdr:col>
      <xdr:colOff>495300</xdr:colOff>
      <xdr:row>46</xdr:row>
      <xdr:rowOff>34838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51B99-4130-4CCA-99C3-B44C0A773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7934325"/>
          <a:ext cx="7772400" cy="4158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42</xdr:row>
      <xdr:rowOff>28575</xdr:rowOff>
    </xdr:from>
    <xdr:to>
      <xdr:col>6</xdr:col>
      <xdr:colOff>762000</xdr:colOff>
      <xdr:row>45</xdr:row>
      <xdr:rowOff>15788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D75F3A-B34F-4992-82DF-7DBB7C8E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6686550"/>
          <a:ext cx="7772400" cy="41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70" workbookViewId="0">
      <selection activeCell="B82" sqref="B82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2289052.02</v>
      </c>
      <c r="D5" s="34">
        <f>SUM(D6:D12)</f>
        <v>30000</v>
      </c>
      <c r="E5" s="34">
        <f>C5+D5</f>
        <v>2319052.02</v>
      </c>
      <c r="F5" s="34">
        <f>SUM(F6:F12)</f>
        <v>470325.47</v>
      </c>
      <c r="G5" s="34">
        <f>SUM(G6:G12)</f>
        <v>470325.47</v>
      </c>
      <c r="H5" s="34">
        <f>E5-F5</f>
        <v>1848726.55</v>
      </c>
    </row>
    <row r="6" spans="1:8" x14ac:dyDescent="0.2">
      <c r="A6" s="28">
        <v>1100</v>
      </c>
      <c r="B6" s="10" t="s">
        <v>73</v>
      </c>
      <c r="C6" s="12">
        <v>1577802.8</v>
      </c>
      <c r="D6" s="12">
        <v>0</v>
      </c>
      <c r="E6" s="12">
        <f t="shared" ref="E6:E69" si="0">C6+D6</f>
        <v>1577802.8</v>
      </c>
      <c r="F6" s="12">
        <v>350329.73</v>
      </c>
      <c r="G6" s="12">
        <v>350329.73</v>
      </c>
      <c r="H6" s="12">
        <f t="shared" ref="H6:H69" si="1">E6-F6</f>
        <v>1227473.07</v>
      </c>
    </row>
    <row r="7" spans="1:8" x14ac:dyDescent="0.2">
      <c r="A7" s="28">
        <v>1200</v>
      </c>
      <c r="B7" s="10" t="s">
        <v>74</v>
      </c>
      <c r="C7" s="12">
        <v>80000</v>
      </c>
      <c r="D7" s="12">
        <v>0</v>
      </c>
      <c r="E7" s="12">
        <f t="shared" si="0"/>
        <v>80000</v>
      </c>
      <c r="F7" s="12">
        <v>18000</v>
      </c>
      <c r="G7" s="12">
        <v>18000</v>
      </c>
      <c r="H7" s="12">
        <f t="shared" si="1"/>
        <v>62000</v>
      </c>
    </row>
    <row r="8" spans="1:8" x14ac:dyDescent="0.2">
      <c r="A8" s="28">
        <v>1300</v>
      </c>
      <c r="B8" s="10" t="s">
        <v>75</v>
      </c>
      <c r="C8" s="12">
        <v>233960.93</v>
      </c>
      <c r="D8" s="12">
        <v>0</v>
      </c>
      <c r="E8" s="12">
        <f t="shared" si="0"/>
        <v>233960.93</v>
      </c>
      <c r="F8" s="12">
        <v>0</v>
      </c>
      <c r="G8" s="12">
        <v>0</v>
      </c>
      <c r="H8" s="12">
        <f t="shared" si="1"/>
        <v>233960.93</v>
      </c>
    </row>
    <row r="9" spans="1:8" x14ac:dyDescent="0.2">
      <c r="A9" s="28">
        <v>1400</v>
      </c>
      <c r="B9" s="10" t="s">
        <v>34</v>
      </c>
      <c r="C9" s="12">
        <v>152000</v>
      </c>
      <c r="D9" s="12">
        <v>0</v>
      </c>
      <c r="E9" s="12">
        <f t="shared" si="0"/>
        <v>152000</v>
      </c>
      <c r="F9" s="12">
        <v>35657.769999999997</v>
      </c>
      <c r="G9" s="12">
        <v>35657.769999999997</v>
      </c>
      <c r="H9" s="12">
        <f t="shared" si="1"/>
        <v>116342.23000000001</v>
      </c>
    </row>
    <row r="10" spans="1:8" x14ac:dyDescent="0.2">
      <c r="A10" s="28">
        <v>1500</v>
      </c>
      <c r="B10" s="10" t="s">
        <v>76</v>
      </c>
      <c r="C10" s="12">
        <v>215288.29</v>
      </c>
      <c r="D10" s="12">
        <v>30000</v>
      </c>
      <c r="E10" s="12">
        <f t="shared" si="0"/>
        <v>245288.29</v>
      </c>
      <c r="F10" s="12">
        <v>66337.97</v>
      </c>
      <c r="G10" s="12">
        <v>66337.97</v>
      </c>
      <c r="H10" s="12">
        <f t="shared" si="1"/>
        <v>178950.32</v>
      </c>
    </row>
    <row r="11" spans="1:8" x14ac:dyDescent="0.2">
      <c r="A11" s="28">
        <v>1600</v>
      </c>
      <c r="B11" s="10" t="s">
        <v>35</v>
      </c>
      <c r="C11" s="12">
        <v>30000</v>
      </c>
      <c r="D11" s="12">
        <v>0</v>
      </c>
      <c r="E11" s="12">
        <f t="shared" si="0"/>
        <v>30000</v>
      </c>
      <c r="F11" s="12">
        <v>0</v>
      </c>
      <c r="G11" s="12">
        <v>0</v>
      </c>
      <c r="H11" s="12">
        <f t="shared" si="1"/>
        <v>30000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169039.04</v>
      </c>
      <c r="D13" s="35">
        <f>SUM(D14:D22)</f>
        <v>48961.81</v>
      </c>
      <c r="E13" s="35">
        <f t="shared" si="0"/>
        <v>218000.85</v>
      </c>
      <c r="F13" s="35">
        <f>SUM(F14:F22)</f>
        <v>22484.879999999997</v>
      </c>
      <c r="G13" s="35">
        <f>SUM(G14:G22)</f>
        <v>22484.879999999997</v>
      </c>
      <c r="H13" s="35">
        <f t="shared" si="1"/>
        <v>195515.97</v>
      </c>
    </row>
    <row r="14" spans="1:8" x14ac:dyDescent="0.2">
      <c r="A14" s="28">
        <v>2100</v>
      </c>
      <c r="B14" s="10" t="s">
        <v>78</v>
      </c>
      <c r="C14" s="12">
        <v>54539.040000000001</v>
      </c>
      <c r="D14" s="12">
        <v>18961.810000000001</v>
      </c>
      <c r="E14" s="12">
        <f t="shared" si="0"/>
        <v>73500.850000000006</v>
      </c>
      <c r="F14" s="12">
        <v>10159.040000000001</v>
      </c>
      <c r="G14" s="12">
        <v>10159.040000000001</v>
      </c>
      <c r="H14" s="12">
        <f t="shared" si="1"/>
        <v>63341.810000000005</v>
      </c>
    </row>
    <row r="15" spans="1:8" x14ac:dyDescent="0.2">
      <c r="A15" s="28">
        <v>2200</v>
      </c>
      <c r="B15" s="10" t="s">
        <v>79</v>
      </c>
      <c r="C15" s="12">
        <v>12000</v>
      </c>
      <c r="D15" s="12">
        <v>10000</v>
      </c>
      <c r="E15" s="12">
        <f t="shared" si="0"/>
        <v>22000</v>
      </c>
      <c r="F15" s="12">
        <v>7092.92</v>
      </c>
      <c r="G15" s="12">
        <v>7092.92</v>
      </c>
      <c r="H15" s="12">
        <f t="shared" si="1"/>
        <v>14907.08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8000</v>
      </c>
      <c r="D17" s="12">
        <v>0</v>
      </c>
      <c r="E17" s="12">
        <f t="shared" si="0"/>
        <v>8000</v>
      </c>
      <c r="F17" s="12">
        <v>0</v>
      </c>
      <c r="G17" s="12">
        <v>0</v>
      </c>
      <c r="H17" s="12">
        <f t="shared" si="1"/>
        <v>8000</v>
      </c>
    </row>
    <row r="18" spans="1:8" x14ac:dyDescent="0.2">
      <c r="A18" s="28">
        <v>2500</v>
      </c>
      <c r="B18" s="10" t="s">
        <v>82</v>
      </c>
      <c r="C18" s="12">
        <v>3000</v>
      </c>
      <c r="D18" s="12">
        <v>0</v>
      </c>
      <c r="E18" s="12">
        <f t="shared" si="0"/>
        <v>3000</v>
      </c>
      <c r="F18" s="12">
        <v>0</v>
      </c>
      <c r="G18" s="12">
        <v>0</v>
      </c>
      <c r="H18" s="12">
        <f t="shared" si="1"/>
        <v>3000</v>
      </c>
    </row>
    <row r="19" spans="1:8" x14ac:dyDescent="0.2">
      <c r="A19" s="28">
        <v>2600</v>
      </c>
      <c r="B19" s="10" t="s">
        <v>83</v>
      </c>
      <c r="C19" s="12">
        <v>20000</v>
      </c>
      <c r="D19" s="12">
        <v>20000</v>
      </c>
      <c r="E19" s="12">
        <f t="shared" si="0"/>
        <v>40000</v>
      </c>
      <c r="F19" s="12">
        <v>5232.92</v>
      </c>
      <c r="G19" s="12">
        <v>5232.92</v>
      </c>
      <c r="H19" s="12">
        <f t="shared" si="1"/>
        <v>34767.08</v>
      </c>
    </row>
    <row r="20" spans="1:8" x14ac:dyDescent="0.2">
      <c r="A20" s="28">
        <v>2700</v>
      </c>
      <c r="B20" s="10" t="s">
        <v>84</v>
      </c>
      <c r="C20" s="12">
        <v>15000</v>
      </c>
      <c r="D20" s="12">
        <v>0</v>
      </c>
      <c r="E20" s="12">
        <f t="shared" si="0"/>
        <v>15000</v>
      </c>
      <c r="F20" s="12">
        <v>0</v>
      </c>
      <c r="G20" s="12">
        <v>0</v>
      </c>
      <c r="H20" s="12">
        <f t="shared" si="1"/>
        <v>15000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56500</v>
      </c>
      <c r="D22" s="12">
        <v>0</v>
      </c>
      <c r="E22" s="12">
        <f t="shared" si="0"/>
        <v>56500</v>
      </c>
      <c r="F22" s="12">
        <v>0</v>
      </c>
      <c r="G22" s="12">
        <v>0</v>
      </c>
      <c r="H22" s="12">
        <f t="shared" si="1"/>
        <v>56500</v>
      </c>
    </row>
    <row r="23" spans="1:8" x14ac:dyDescent="0.2">
      <c r="A23" s="29" t="s">
        <v>66</v>
      </c>
      <c r="B23" s="6"/>
      <c r="C23" s="35">
        <f>SUM(C24:C32)</f>
        <v>203500</v>
      </c>
      <c r="D23" s="35">
        <f>SUM(D24:D32)</f>
        <v>65000</v>
      </c>
      <c r="E23" s="35">
        <f t="shared" si="0"/>
        <v>268500</v>
      </c>
      <c r="F23" s="35">
        <f>SUM(F24:F32)</f>
        <v>52266.6</v>
      </c>
      <c r="G23" s="35">
        <f>SUM(G24:G32)</f>
        <v>52266.6</v>
      </c>
      <c r="H23" s="35">
        <f t="shared" si="1"/>
        <v>216233.4</v>
      </c>
    </row>
    <row r="24" spans="1:8" x14ac:dyDescent="0.2">
      <c r="A24" s="28">
        <v>3100</v>
      </c>
      <c r="B24" s="10" t="s">
        <v>87</v>
      </c>
      <c r="C24" s="12">
        <v>35500</v>
      </c>
      <c r="D24" s="12">
        <v>0</v>
      </c>
      <c r="E24" s="12">
        <f t="shared" si="0"/>
        <v>35500</v>
      </c>
      <c r="F24" s="12">
        <v>3449.6</v>
      </c>
      <c r="G24" s="12">
        <v>3449.6</v>
      </c>
      <c r="H24" s="12">
        <f t="shared" si="1"/>
        <v>32050.400000000001</v>
      </c>
    </row>
    <row r="25" spans="1:8" x14ac:dyDescent="0.2">
      <c r="A25" s="28">
        <v>3200</v>
      </c>
      <c r="B25" s="10" t="s">
        <v>88</v>
      </c>
      <c r="C25" s="12">
        <v>15000</v>
      </c>
      <c r="D25" s="12">
        <v>0</v>
      </c>
      <c r="E25" s="12">
        <f t="shared" si="0"/>
        <v>15000</v>
      </c>
      <c r="F25" s="12">
        <v>0</v>
      </c>
      <c r="G25" s="12">
        <v>0</v>
      </c>
      <c r="H25" s="12">
        <f t="shared" si="1"/>
        <v>15000</v>
      </c>
    </row>
    <row r="26" spans="1:8" x14ac:dyDescent="0.2">
      <c r="A26" s="28">
        <v>3300</v>
      </c>
      <c r="B26" s="10" t="s">
        <v>89</v>
      </c>
      <c r="C26" s="12">
        <v>20000</v>
      </c>
      <c r="D26" s="12">
        <v>0</v>
      </c>
      <c r="E26" s="12">
        <f t="shared" si="0"/>
        <v>20000</v>
      </c>
      <c r="F26" s="12">
        <v>0</v>
      </c>
      <c r="G26" s="12">
        <v>0</v>
      </c>
      <c r="H26" s="12">
        <f t="shared" si="1"/>
        <v>20000</v>
      </c>
    </row>
    <row r="27" spans="1:8" x14ac:dyDescent="0.2">
      <c r="A27" s="28">
        <v>3400</v>
      </c>
      <c r="B27" s="10" t="s">
        <v>90</v>
      </c>
      <c r="C27" s="12">
        <v>19000</v>
      </c>
      <c r="D27" s="12">
        <v>0</v>
      </c>
      <c r="E27" s="12">
        <f t="shared" si="0"/>
        <v>19000</v>
      </c>
      <c r="F27" s="12">
        <v>1242</v>
      </c>
      <c r="G27" s="12">
        <v>1242</v>
      </c>
      <c r="H27" s="12">
        <f t="shared" si="1"/>
        <v>17758</v>
      </c>
    </row>
    <row r="28" spans="1:8" x14ac:dyDescent="0.2">
      <c r="A28" s="28">
        <v>3500</v>
      </c>
      <c r="B28" s="10" t="s">
        <v>91</v>
      </c>
      <c r="C28" s="12">
        <v>32000</v>
      </c>
      <c r="D28" s="12">
        <v>0</v>
      </c>
      <c r="E28" s="12">
        <f t="shared" si="0"/>
        <v>32000</v>
      </c>
      <c r="F28" s="12">
        <v>271</v>
      </c>
      <c r="G28" s="12">
        <v>271</v>
      </c>
      <c r="H28" s="12">
        <f t="shared" si="1"/>
        <v>31729</v>
      </c>
    </row>
    <row r="29" spans="1:8" x14ac:dyDescent="0.2">
      <c r="A29" s="28">
        <v>3600</v>
      </c>
      <c r="B29" s="10" t="s">
        <v>92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93</v>
      </c>
      <c r="C30" s="12">
        <v>9000</v>
      </c>
      <c r="D30" s="12">
        <v>25000</v>
      </c>
      <c r="E30" s="12">
        <f t="shared" si="0"/>
        <v>34000</v>
      </c>
      <c r="F30" s="12">
        <v>454</v>
      </c>
      <c r="G30" s="12">
        <v>454</v>
      </c>
      <c r="H30" s="12">
        <f t="shared" si="1"/>
        <v>33546</v>
      </c>
    </row>
    <row r="31" spans="1:8" x14ac:dyDescent="0.2">
      <c r="A31" s="28">
        <v>3800</v>
      </c>
      <c r="B31" s="10" t="s">
        <v>94</v>
      </c>
      <c r="C31" s="12">
        <v>12000</v>
      </c>
      <c r="D31" s="12">
        <v>0</v>
      </c>
      <c r="E31" s="12">
        <f t="shared" si="0"/>
        <v>12000</v>
      </c>
      <c r="F31" s="12">
        <v>0</v>
      </c>
      <c r="G31" s="12">
        <v>0</v>
      </c>
      <c r="H31" s="12">
        <f t="shared" si="1"/>
        <v>12000</v>
      </c>
    </row>
    <row r="32" spans="1:8" x14ac:dyDescent="0.2">
      <c r="A32" s="28">
        <v>3900</v>
      </c>
      <c r="B32" s="10" t="s">
        <v>18</v>
      </c>
      <c r="C32" s="12">
        <v>61000</v>
      </c>
      <c r="D32" s="12">
        <v>40000</v>
      </c>
      <c r="E32" s="12">
        <f t="shared" si="0"/>
        <v>101000</v>
      </c>
      <c r="F32" s="12">
        <v>46850</v>
      </c>
      <c r="G32" s="12">
        <v>46850</v>
      </c>
      <c r="H32" s="12">
        <f t="shared" si="1"/>
        <v>54150</v>
      </c>
    </row>
    <row r="33" spans="1:8" x14ac:dyDescent="0.2">
      <c r="A33" s="29" t="s">
        <v>67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62000</v>
      </c>
      <c r="D43" s="35">
        <f>SUM(D44:D52)</f>
        <v>390000</v>
      </c>
      <c r="E43" s="35">
        <f t="shared" si="0"/>
        <v>452000</v>
      </c>
      <c r="F43" s="35">
        <f>SUM(F44:F52)</f>
        <v>100454.93</v>
      </c>
      <c r="G43" s="35">
        <f>SUM(G44:G52)</f>
        <v>100454.93</v>
      </c>
      <c r="H43" s="35">
        <f t="shared" si="1"/>
        <v>351545.07</v>
      </c>
    </row>
    <row r="44" spans="1:8" x14ac:dyDescent="0.2">
      <c r="A44" s="28">
        <v>5100</v>
      </c>
      <c r="B44" s="10" t="s">
        <v>102</v>
      </c>
      <c r="C44" s="12">
        <v>62000</v>
      </c>
      <c r="D44" s="12">
        <v>390000</v>
      </c>
      <c r="E44" s="12">
        <f t="shared" si="0"/>
        <v>452000</v>
      </c>
      <c r="F44" s="12">
        <v>100454.93</v>
      </c>
      <c r="G44" s="12">
        <v>100454.93</v>
      </c>
      <c r="H44" s="12">
        <f t="shared" si="1"/>
        <v>351545.07</v>
      </c>
    </row>
    <row r="45" spans="1:8" x14ac:dyDescent="0.2">
      <c r="A45" s="28">
        <v>5200</v>
      </c>
      <c r="B45" s="10" t="s">
        <v>103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380958.94</v>
      </c>
      <c r="D53" s="35">
        <f>SUM(D54:D56)</f>
        <v>378613.17</v>
      </c>
      <c r="E53" s="35">
        <f t="shared" si="0"/>
        <v>759572.11</v>
      </c>
      <c r="F53" s="35">
        <f>SUM(F54:F56)</f>
        <v>0</v>
      </c>
      <c r="G53" s="35">
        <f>SUM(G54:G56)</f>
        <v>0</v>
      </c>
      <c r="H53" s="35">
        <f t="shared" si="1"/>
        <v>759572.11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380958.94</v>
      </c>
      <c r="D56" s="12">
        <v>378613.17</v>
      </c>
      <c r="E56" s="12">
        <f t="shared" si="0"/>
        <v>759572.11</v>
      </c>
      <c r="F56" s="12">
        <v>0</v>
      </c>
      <c r="G56" s="12">
        <v>0</v>
      </c>
      <c r="H56" s="12">
        <f t="shared" si="1"/>
        <v>759572.11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3104550</v>
      </c>
      <c r="D77" s="37">
        <f t="shared" si="4"/>
        <v>912574.98</v>
      </c>
      <c r="E77" s="37">
        <f t="shared" si="4"/>
        <v>4017124.98</v>
      </c>
      <c r="F77" s="37">
        <f t="shared" si="4"/>
        <v>645531.87999999989</v>
      </c>
      <c r="G77" s="37">
        <f t="shared" si="4"/>
        <v>645531.87999999989</v>
      </c>
      <c r="H77" s="37">
        <f t="shared" si="4"/>
        <v>3371593.0999999996</v>
      </c>
    </row>
    <row r="79" spans="1:8" x14ac:dyDescent="0.2">
      <c r="A79" s="1" t="s">
        <v>132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E22" sqref="E22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137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2661591.06</v>
      </c>
      <c r="D5" s="38">
        <v>143961.81</v>
      </c>
      <c r="E5" s="38">
        <f>C5+D5</f>
        <v>2805552.87</v>
      </c>
      <c r="F5" s="38">
        <v>545076.94999999995</v>
      </c>
      <c r="G5" s="38">
        <v>545076.94999999995</v>
      </c>
      <c r="H5" s="38">
        <f>E5-F5</f>
        <v>2260475.92</v>
      </c>
    </row>
    <row r="6" spans="1:8" x14ac:dyDescent="0.2">
      <c r="A6" s="5"/>
      <c r="B6" s="13" t="s">
        <v>1</v>
      </c>
      <c r="C6" s="38">
        <v>442958.94</v>
      </c>
      <c r="D6" s="38">
        <v>768613.17</v>
      </c>
      <c r="E6" s="38">
        <f>C6+D6</f>
        <v>1211572.1100000001</v>
      </c>
      <c r="F6" s="38">
        <v>100454.93</v>
      </c>
      <c r="G6" s="38">
        <v>100454.93</v>
      </c>
      <c r="H6" s="38">
        <f>E6-F6</f>
        <v>1111117.1800000002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3104550</v>
      </c>
      <c r="D10" s="37">
        <f t="shared" si="0"/>
        <v>912574.98</v>
      </c>
      <c r="E10" s="37">
        <f t="shared" si="0"/>
        <v>4017124.9800000004</v>
      </c>
      <c r="F10" s="37">
        <f t="shared" si="0"/>
        <v>645531.87999999989</v>
      </c>
      <c r="G10" s="37">
        <f t="shared" si="0"/>
        <v>645531.87999999989</v>
      </c>
      <c r="H10" s="37">
        <f t="shared" si="0"/>
        <v>3371593.1</v>
      </c>
    </row>
    <row r="12" spans="1:8" x14ac:dyDescent="0.2">
      <c r="A12" s="1" t="s">
        <v>132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topLeftCell="A28" workbookViewId="0">
      <selection activeCell="F49" sqref="F49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138</v>
      </c>
      <c r="C6" s="12">
        <v>3104550</v>
      </c>
      <c r="D6" s="12">
        <v>912574.98</v>
      </c>
      <c r="E6" s="12">
        <f>C6+D6</f>
        <v>4017124.98</v>
      </c>
      <c r="F6" s="12">
        <v>645531.88</v>
      </c>
      <c r="G6" s="12">
        <v>645531.88</v>
      </c>
      <c r="H6" s="12">
        <f>E6-F6</f>
        <v>3371593.1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134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3104550</v>
      </c>
      <c r="D14" s="40">
        <f t="shared" si="2"/>
        <v>912574.98</v>
      </c>
      <c r="E14" s="40">
        <f t="shared" si="2"/>
        <v>4017124.98</v>
      </c>
      <c r="F14" s="40">
        <f t="shared" si="2"/>
        <v>645531.88</v>
      </c>
      <c r="G14" s="40">
        <f t="shared" si="2"/>
        <v>645531.88</v>
      </c>
      <c r="H14" s="40">
        <f t="shared" si="2"/>
        <v>3371593.1</v>
      </c>
    </row>
    <row r="17" spans="1:8" ht="45" customHeight="1" x14ac:dyDescent="0.2">
      <c r="A17" s="41" t="s">
        <v>131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57</v>
      </c>
      <c r="B18" s="47"/>
      <c r="C18" s="41" t="s">
        <v>63</v>
      </c>
      <c r="D18" s="42"/>
      <c r="E18" s="42"/>
      <c r="F18" s="42"/>
      <c r="G18" s="43"/>
      <c r="H18" s="44" t="s">
        <v>62</v>
      </c>
    </row>
    <row r="19" spans="1:8" ht="22.5" x14ac:dyDescent="0.2">
      <c r="A19" s="48"/>
      <c r="B19" s="49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133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57</v>
      </c>
      <c r="B29" s="47"/>
      <c r="C29" s="41" t="s">
        <v>63</v>
      </c>
      <c r="D29" s="42"/>
      <c r="E29" s="42"/>
      <c r="F29" s="42"/>
      <c r="G29" s="43"/>
      <c r="H29" s="44" t="s">
        <v>62</v>
      </c>
    </row>
    <row r="30" spans="1:8" ht="22.5" x14ac:dyDescent="0.2">
      <c r="A30" s="48"/>
      <c r="B30" s="49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3104550</v>
      </c>
      <c r="D32" s="12">
        <v>912574.98</v>
      </c>
      <c r="E32" s="12">
        <f t="shared" ref="E32:E38" si="6">C32+D32</f>
        <v>4017124.98</v>
      </c>
      <c r="F32" s="12">
        <v>645531.88</v>
      </c>
      <c r="G32" s="12">
        <v>645531.88</v>
      </c>
      <c r="H32" s="12">
        <f t="shared" ref="H32:H38" si="7">E32-F32</f>
        <v>3371593.1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3104550</v>
      </c>
      <c r="D39" s="40">
        <f t="shared" si="8"/>
        <v>912574.98</v>
      </c>
      <c r="E39" s="40">
        <f t="shared" si="8"/>
        <v>4017124.98</v>
      </c>
      <c r="F39" s="40">
        <f t="shared" si="8"/>
        <v>645531.88</v>
      </c>
      <c r="G39" s="40">
        <f t="shared" si="8"/>
        <v>645531.88</v>
      </c>
      <c r="H39" s="40">
        <f t="shared" si="8"/>
        <v>3371593.1</v>
      </c>
    </row>
    <row r="41" spans="1:8" x14ac:dyDescent="0.2">
      <c r="A41" s="1" t="s">
        <v>132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opLeftCell="A19" workbookViewId="0">
      <selection activeCell="B22" sqref="B22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3104550</v>
      </c>
      <c r="D5" s="35">
        <f t="shared" si="0"/>
        <v>912574.98</v>
      </c>
      <c r="E5" s="35">
        <f t="shared" si="0"/>
        <v>4017124.98</v>
      </c>
      <c r="F5" s="35">
        <f t="shared" si="0"/>
        <v>645531.88</v>
      </c>
      <c r="G5" s="35">
        <f t="shared" si="0"/>
        <v>645531.88</v>
      </c>
      <c r="H5" s="35">
        <f t="shared" si="0"/>
        <v>3371593.1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135</v>
      </c>
      <c r="C8" s="12">
        <v>3104550</v>
      </c>
      <c r="D8" s="12">
        <v>912574.98</v>
      </c>
      <c r="E8" s="12">
        <f t="shared" si="1"/>
        <v>4017124.98</v>
      </c>
      <c r="F8" s="12">
        <v>645531.88</v>
      </c>
      <c r="G8" s="12">
        <v>645531.88</v>
      </c>
      <c r="H8" s="12">
        <f t="shared" si="2"/>
        <v>3371593.1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3104550</v>
      </c>
      <c r="D37" s="40">
        <f t="shared" si="12"/>
        <v>912574.98</v>
      </c>
      <c r="E37" s="40">
        <f t="shared" si="12"/>
        <v>4017124.98</v>
      </c>
      <c r="F37" s="40">
        <f t="shared" si="12"/>
        <v>645531.88</v>
      </c>
      <c r="G37" s="40">
        <f t="shared" si="12"/>
        <v>645531.88</v>
      </c>
      <c r="H37" s="40">
        <f t="shared" si="12"/>
        <v>3371593.1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132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IMPLAN-02</cp:lastModifiedBy>
  <cp:lastPrinted>2018-07-14T22:21:14Z</cp:lastPrinted>
  <dcterms:created xsi:type="dcterms:W3CDTF">2014-02-10T03:37:14Z</dcterms:created>
  <dcterms:modified xsi:type="dcterms:W3CDTF">2022-04-25T21:10:21Z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